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53" documentId="11_E2F2607C770A1EA34194CBAC4FC711536385CFC1" xr6:coauthVersionLast="47" xr6:coauthVersionMax="47" xr10:uidLastSave="{9874B39F-40DF-400A-9456-08E1939C5504}"/>
  <bookViews>
    <workbookView xWindow="-120" yWindow="-120" windowWidth="29040" windowHeight="15840" xr2:uid="{00000000-000D-0000-FFFF-FFFF00000000}"/>
  </bookViews>
  <sheets>
    <sheet name="Лист1" sheetId="5" r:id="rId1"/>
  </sheets>
  <definedNames>
    <definedName name="_xlnm.Print_Area" localSheetId="0">Лист1!$A$1:$Z$64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5" l="1"/>
  <c r="M41" i="5"/>
  <c r="M43" i="5"/>
  <c r="M44" i="5"/>
  <c r="M45" i="5"/>
  <c r="M47" i="5"/>
  <c r="M48" i="5"/>
  <c r="M49" i="5"/>
  <c r="M50" i="5"/>
  <c r="M51" i="5"/>
  <c r="M52" i="5"/>
  <c r="M42" i="5"/>
  <c r="M16" i="5"/>
  <c r="M17" i="5"/>
  <c r="M18" i="5"/>
  <c r="M19" i="5"/>
  <c r="M20" i="5"/>
  <c r="M21" i="5"/>
  <c r="M15" i="5"/>
  <c r="M24" i="5"/>
  <c r="M25" i="5"/>
  <c r="M26" i="5"/>
  <c r="M27" i="5"/>
  <c r="M28" i="5"/>
  <c r="M29" i="5"/>
  <c r="M30" i="5"/>
  <c r="M31" i="5"/>
  <c r="M32" i="5"/>
  <c r="M33" i="5"/>
  <c r="M23" i="5"/>
  <c r="M22" i="5"/>
  <c r="M36" i="5"/>
  <c r="M37" i="5"/>
  <c r="M38" i="5"/>
  <c r="M39" i="5"/>
  <c r="M40" i="5"/>
  <c r="J22" i="5"/>
  <c r="J34" i="5"/>
  <c r="J46" i="5"/>
  <c r="J41" i="5"/>
  <c r="J14" i="5"/>
  <c r="I46" i="5"/>
  <c r="I41" i="5"/>
  <c r="I34" i="5"/>
  <c r="I22" i="5"/>
  <c r="I14" i="5"/>
  <c r="M34" i="5" l="1"/>
  <c r="M14" i="5"/>
  <c r="K46" i="5"/>
  <c r="K41" i="5"/>
  <c r="M53" i="5" l="1"/>
  <c r="N34" i="5"/>
  <c r="O34" i="5"/>
  <c r="P34" i="5"/>
  <c r="M35" i="5" l="1"/>
  <c r="K34" i="5"/>
  <c r="P14" i="5"/>
  <c r="O14" i="5"/>
  <c r="N14" i="5"/>
  <c r="I53" i="5" l="1"/>
  <c r="J53" i="5"/>
  <c r="K53" i="5"/>
</calcChain>
</file>

<file path=xl/sharedStrings.xml><?xml version="1.0" encoding="utf-8"?>
<sst xmlns="http://schemas.openxmlformats.org/spreadsheetml/2006/main" count="173" uniqueCount="118">
  <si>
    <t>1.1.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</si>
  <si>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</si>
  <si>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</si>
  <si>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</si>
  <si>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</si>
  <si>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Бюджетные средства</t>
  </si>
  <si>
    <t>2.1.</t>
  </si>
  <si>
    <t>шт.</t>
  </si>
  <si>
    <t>3.1.</t>
  </si>
  <si>
    <t>Причины отклонения</t>
  </si>
  <si>
    <t>-</t>
  </si>
  <si>
    <t>к-т</t>
  </si>
  <si>
    <t>4.1.</t>
  </si>
  <si>
    <t>2.2.</t>
  </si>
  <si>
    <t>2.3.</t>
  </si>
  <si>
    <t>2.4.</t>
  </si>
  <si>
    <t>5.1.</t>
  </si>
  <si>
    <t>5.2.</t>
  </si>
  <si>
    <t>ед.</t>
  </si>
  <si>
    <t>Примечание:</t>
  </si>
  <si>
    <t>Прибыль</t>
  </si>
  <si>
    <t>Приложение 5</t>
  </si>
  <si>
    <t>к Правилам осуществления деятельности</t>
  </si>
  <si>
    <t>субъектами естественных монополий</t>
  </si>
  <si>
    <t>форма 1</t>
  </si>
  <si>
    <t>Акционерное общество "Атырауская теплоэлектроцентраль", производство и снабжение тепловой энергией</t>
  </si>
  <si>
    <t>наименование субъекта, вид деятельности</t>
  </si>
  <si>
    <t>Информация о плановых и фактических объемах предоставления регулируемых услуг (товаров, работ)</t>
  </si>
  <si>
    <t>Отчет о прибылях и убытках**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</si>
  <si>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</si>
  <si>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</si>
  <si>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</si>
  <si>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</si>
  <si>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</si>
  <si>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</si>
  <si>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 по Инвестпрограмме</t>
  </si>
  <si>
    <t>Единица изме-рения</t>
  </si>
  <si>
    <t>Период предоставления услуги в рамках инвестиционной программы</t>
  </si>
  <si>
    <t>План</t>
  </si>
  <si>
    <t xml:space="preserve">Факт </t>
  </si>
  <si>
    <t xml:space="preserve">Улучшение производственных показателей, %, по годам реализации в зависимости от утвержденной инвестиционной программы 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</si>
  <si>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</si>
  <si>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</si>
  <si>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</si>
  <si>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</t>
  </si>
  <si>
    <t>Амортизация</t>
  </si>
  <si>
    <t>Факт прошлого года</t>
  </si>
  <si>
    <t>факт текущего года</t>
  </si>
  <si>
    <t>I.  Информация об исполнений Инвестпрограммы</t>
  </si>
  <si>
    <t>Производство и снабжение тепловой энергией потребителей г.Атырау</t>
  </si>
  <si>
    <t>Итого по Инвестпрограмме:</t>
  </si>
  <si>
    <t>х</t>
  </si>
  <si>
    <t>II.  Технико-экономические показатели:</t>
  </si>
  <si>
    <t>Объем производства тепловой энергии</t>
  </si>
  <si>
    <t>тыс.Гкал</t>
  </si>
  <si>
    <t>Полезный отпуск тепловой энергии</t>
  </si>
  <si>
    <t>Возмещение нормативно-технических потерь в тепловых сетях АО "Атырауские тепловые сети"</t>
  </si>
  <si>
    <t>Удельный расход  условного топлива на производство тепловой энергии</t>
  </si>
  <si>
    <t>кг/Гкал</t>
  </si>
  <si>
    <t>2.5.</t>
  </si>
  <si>
    <t>Степень износа по основному оборудованию</t>
  </si>
  <si>
    <t>%</t>
  </si>
  <si>
    <t>2.6.</t>
  </si>
  <si>
    <t>Количество аварий и отказов, всего</t>
  </si>
  <si>
    <t>кол-во</t>
  </si>
  <si>
    <t>4.2.</t>
  </si>
  <si>
    <t>Аварий нет</t>
  </si>
  <si>
    <t>Отклонение</t>
  </si>
  <si>
    <t>3.2.</t>
  </si>
  <si>
    <t>3.3.</t>
  </si>
  <si>
    <t>5. Автотехника</t>
  </si>
  <si>
    <t>1.2.</t>
  </si>
  <si>
    <t>1.3.</t>
  </si>
  <si>
    <t>4.3.</t>
  </si>
  <si>
    <t>1. Оборудование для турбинного цеха</t>
  </si>
  <si>
    <t>Приобретение ротор турбины типа ПТ-25-90/10М  в сборе для т/а ст.№10</t>
  </si>
  <si>
    <t>Приобретение  асинхронный  вертикальный двигатель ВАН 118/51-8У3  N-1000кВт. N-750об/мин.</t>
  </si>
  <si>
    <t>Запасные части к насосам (ПЭ 270-150-3М-Т, ПЭ 270-150-3)</t>
  </si>
  <si>
    <t xml:space="preserve">Приобретение насоса  ПЭ-270-150/3МТ   с эл.двигателем </t>
  </si>
  <si>
    <t>Приобретение  деаэратора типа ДП-225/65 для подпитки котла (4 оч.)</t>
  </si>
  <si>
    <t>Приобретение ПВД   для т/а ст.№7  типа ПВ-180-180-20-1 - 2 ед.;  ПВ-180-180-35-1 - 1ед.</t>
  </si>
  <si>
    <t xml:space="preserve">Приобретение  Редукционно-охладительной установки" 100 т/ч, 10,0/1,0-1,6 МПа 540/280-350 C ст.№2, 3 </t>
  </si>
  <si>
    <t>2. Оборудование для котельного цеха</t>
  </si>
  <si>
    <t xml:space="preserve">Приобретение  рециркуляционных  мазутонасосов 4НК-5х1  диаметр рабочего колеса 220мм. с эл. двигателем </t>
  </si>
  <si>
    <t>Приобретение  редуктора для  РВП  МПО-2-18ВК-81,6-5,5/18 с эл. двигателем (котлов  ст.№11-13).</t>
  </si>
  <si>
    <t>Приобретение ГПК (главный предохранительный клапан) типа 530 ДУ150 с обратными фланцами и крепежами для  котлов ст.№3,4</t>
  </si>
  <si>
    <t>Приобретение ИПК (импульсно-предохранительный клапан) типа 586-20-ЭМ для к/а ст.№1-14</t>
  </si>
  <si>
    <t>3. Оборудование для ХВО</t>
  </si>
  <si>
    <t>Приобретение  бака нейтрализатора V=260м³</t>
  </si>
  <si>
    <t>Замена  щелочного мерника  V=5м³</t>
  </si>
  <si>
    <t>Приобретение  бака   V=200м³, для замены бака осветлённой воды №1,№2.</t>
  </si>
  <si>
    <t>Приобретение пластиковых труб и фитингов для выноса напорной линии КНС IV очереди, для трассы ТП отстойника ХВО</t>
  </si>
  <si>
    <t>Приобретение насосов №3 и №4  марки АР-150 с эл. двигателем 20кВт.</t>
  </si>
  <si>
    <t>3.4.</t>
  </si>
  <si>
    <t>3.5.</t>
  </si>
  <si>
    <t>3.6.</t>
  </si>
  <si>
    <t>4. Монтажно-строительные работы</t>
  </si>
  <si>
    <t>Реконструкция  дымовой трубы №1  с  заменой футировки и кирпичной кладки верхнего яруса</t>
  </si>
  <si>
    <t>Монтаж  трубопроводов     для  замены внутристанционного сетевого трубопровода горячего водоснабжения города,  в пределах  АТЭЦ (III -этап)</t>
  </si>
  <si>
    <t>Монтаж паропровода д.426х10, Р=8-13 ата</t>
  </si>
  <si>
    <t>Замена паропровода д.273х26, Р-100 кгс/см2, перемычки к/а ст.№7 и ст.№8 в связи с наработкой паркового ресурса</t>
  </si>
  <si>
    <t>работа</t>
  </si>
  <si>
    <t>Приобретение  самосвала  марки  SHACMAN, грузоподъемностью 14,5 тн.</t>
  </si>
  <si>
    <t>Приобретение  погрузчика-вилового грузоподъемностью  5 тн  марки  XCMG XCB-DT50</t>
  </si>
  <si>
    <t>Приобретение  фронтального погрузчика LW 500 FN, грузоподъемностью  3 тн</t>
  </si>
  <si>
    <t xml:space="preserve">Приобретение  сварочного дизельного агрегата АДД-4004  </t>
  </si>
  <si>
    <t>Приобретение автобуса</t>
  </si>
  <si>
    <t xml:space="preserve">Приобретение электродвигателя  марки ДАЗ0 4 -450Х-10МУ1, 250кВт., 600 об/мин.  </t>
  </si>
  <si>
    <t xml:space="preserve">Приобретение электродвигателя  марки ДАЗ0 4 -450Х-8МУ1, 315кВт., 750 об/мин  для ДС котла  ст.№9  </t>
  </si>
  <si>
    <t>Приобретение электродвигателей   марки АО-63-8М,  7 кВт,  735об/мин (для к/та ст.№3-7).</t>
  </si>
  <si>
    <t>Приобретение электродвигателя марки  В-180 М 8;  15 Вт, 730 об/мин</t>
  </si>
  <si>
    <t>Приобретение дутьевого  вентилятора ВДН-20-ПУ, с электродвигателем для котлов ст. №11,12,13.</t>
  </si>
  <si>
    <t>Приобретение задвижки с эл.приводом типа 885-225-ЭН; РУ-9,8МПа; Т-540С</t>
  </si>
  <si>
    <t>Приобретение  электродвигателя марки ДАЗО -14-59-8/10, 1 скорость  160кВт, 596 об/мин. 2 скорость 320 кВт, 744 об/мин   для ДС котла ст.№11-13</t>
  </si>
  <si>
    <t>2024 год</t>
  </si>
  <si>
    <t>Приобретение  автомашины Газель бортовая ГАЗ-А21R33, ГАЗ 322173</t>
  </si>
  <si>
    <t xml:space="preserve">Приобретение насоса марки №4 Д320-50 с эл.двигателем  75кВт 1480 об/мин АИР250S4 </t>
  </si>
  <si>
    <t>Информация  об ожидаемом исполнении инвестиционной программы по итогам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</si>
</sst>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textRotation="90" wrapText="1"/>
    </xf>
    <xf numFmtId="164" fontId="8" fillId="0" borderId="1" xfId="0" applyNumberFormat="1" applyFont="1" applyBorder="1"/>
    <xf numFmtId="0" fontId="10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horizontal="justify" vertical="top" wrapText="1"/>
    </xf>
    <xf numFmtId="164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164" fontId="3" fillId="0" borderId="2" xfId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justify" vertical="top" wrapText="1"/>
    </xf>
    <xf numFmtId="0" fontId="11" fillId="0" borderId="0" xfId="0" applyFont="1" applyAlignment="1">
      <alignment vertical="center"/>
    </xf>
    <xf numFmtId="164" fontId="3" fillId="0" borderId="1" xfId="1" applyFont="1" applyFill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164" fontId="3" fillId="0" borderId="1" xfId="1" applyFont="1" applyFill="1" applyBorder="1"/>
    <xf numFmtId="4" fontId="3" fillId="0" borderId="1" xfId="0" applyNumberFormat="1" applyFont="1" applyBorder="1"/>
    <xf numFmtId="0" fontId="4" fillId="0" borderId="1" xfId="0" applyFont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3" fillId="0" borderId="1" xfId="1" applyNumberFormat="1" applyFont="1" applyFill="1" applyBorder="1"/>
    <xf numFmtId="0" fontId="3" fillId="0" borderId="1" xfId="0" applyFont="1" applyBorder="1" applyAlignment="1">
      <alignment vertical="top" wrapText="1"/>
    </xf>
    <xf numFmtId="4" fontId="3" fillId="0" borderId="0" xfId="0" applyNumberFormat="1" applyFont="1"/>
    <xf numFmtId="164" fontId="3" fillId="0" borderId="0" xfId="1" applyFont="1" applyFill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3" xfId="1" applyFont="1" applyFill="1" applyBorder="1" applyAlignment="1">
      <alignment vertical="top"/>
    </xf>
    <xf numFmtId="164" fontId="3" fillId="0" borderId="3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3" xfId="0" applyFont="1" applyBorder="1" applyAlignment="1">
      <alignment vertical="center" textRotation="90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vertical="top"/>
    </xf>
    <xf numFmtId="164" fontId="3" fillId="0" borderId="1" xfId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top" wrapText="1"/>
    </xf>
    <xf numFmtId="2" fontId="3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3" fillId="2" borderId="1" xfId="0" applyNumberFormat="1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"/>
  <sheetViews>
    <sheetView tabSelected="1" topLeftCell="C42" zoomScale="70" zoomScaleNormal="70" workbookViewId="0">
      <selection activeCell="X63" sqref="X63"/>
    </sheetView>
  </sheetViews>
  <sheetFormatPr defaultRowHeight="15" x14ac:dyDescent="0.25"/>
  <cols>
    <col min="1" max="1" width="6.7109375" style="6" customWidth="1"/>
    <col min="2" max="2" width="26.85546875" style="6" customWidth="1"/>
    <col min="3" max="3" width="36.7109375" style="6" customWidth="1"/>
    <col min="4" max="4" width="9.7109375" style="7" customWidth="1"/>
    <col min="5" max="6" width="9.140625" style="6" customWidth="1"/>
    <col min="7" max="7" width="15.5703125" style="6" customWidth="1"/>
    <col min="8" max="8" width="30.42578125" style="6" hidden="1" customWidth="1"/>
    <col min="9" max="9" width="16.5703125" style="6" customWidth="1"/>
    <col min="10" max="10" width="16.140625" style="6" customWidth="1"/>
    <col min="11" max="11" width="15.7109375" style="6" customWidth="1"/>
    <col min="12" max="12" width="19.42578125" style="6" customWidth="1"/>
    <col min="13" max="13" width="17" style="6" customWidth="1"/>
    <col min="14" max="14" width="10.28515625" style="6" customWidth="1"/>
    <col min="15" max="15" width="10.140625" style="6" customWidth="1"/>
    <col min="16" max="16" width="13.85546875" style="6" customWidth="1"/>
    <col min="17" max="17" width="10.42578125" style="6" customWidth="1"/>
    <col min="18" max="18" width="11.42578125" style="6" customWidth="1"/>
    <col min="19" max="19" width="10.140625" style="6" customWidth="1"/>
    <col min="20" max="20" width="10.28515625" style="6" customWidth="1"/>
    <col min="21" max="22" width="9.140625" style="6"/>
    <col min="23" max="23" width="10" style="6" customWidth="1"/>
    <col min="24" max="24" width="10.140625" style="6" customWidth="1"/>
    <col min="25" max="25" width="32.85546875" style="6" customWidth="1"/>
    <col min="26" max="26" width="21.42578125" style="6" customWidth="1"/>
    <col min="27" max="16384" width="9.140625" style="6"/>
  </cols>
  <sheetData>
    <row r="1" spans="1:26" s="3" customFormat="1" ht="15.75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2"/>
      <c r="P1" s="2"/>
      <c r="Q1" s="2"/>
      <c r="R1" s="2"/>
      <c r="S1" s="2"/>
      <c r="T1" s="2"/>
      <c r="Z1" s="63" t="s">
        <v>21</v>
      </c>
    </row>
    <row r="2" spans="1:26" s="3" customFormat="1" ht="15.75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2"/>
      <c r="P2" s="2"/>
      <c r="Q2" s="2"/>
      <c r="R2" s="2"/>
      <c r="S2" s="2"/>
      <c r="T2" s="2"/>
      <c r="Z2" s="3" t="s">
        <v>22</v>
      </c>
    </row>
    <row r="3" spans="1:26" s="3" customFormat="1" ht="15.75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"/>
      <c r="P3" s="2"/>
      <c r="Q3" s="2"/>
      <c r="R3" s="2"/>
      <c r="S3" s="2"/>
      <c r="T3" s="2"/>
      <c r="Z3" s="3" t="s">
        <v>23</v>
      </c>
    </row>
    <row r="4" spans="1:26" ht="42" customHeight="1" x14ac:dyDescent="0.3">
      <c r="A4" s="107" t="s">
        <v>117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 t="s">
        <v>24</v>
      </c>
    </row>
    <row r="5" spans="1:26" ht="4.5" customHeight="1" x14ac:dyDescent="0.25"/>
    <row r="6" spans="1:26" s="9" customFormat="1" ht="15" customHeight="1" x14ac:dyDescent="0.2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s="9" customFormat="1" ht="14.25" x14ac:dyDescent="0.2">
      <c r="A7" s="8"/>
      <c r="D7" s="10"/>
      <c r="F7" s="9" t="s">
        <v>26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9" spans="1:26" ht="47.25" customHeight="1" x14ac:dyDescent="0.25">
      <c r="A9" s="112" t="s">
        <v>1</v>
      </c>
      <c r="B9" s="102" t="s">
        <v>27</v>
      </c>
      <c r="C9" s="102"/>
      <c r="D9" s="102"/>
      <c r="E9" s="102"/>
      <c r="F9" s="102"/>
      <c r="G9" s="102"/>
      <c r="H9" s="102" t="s">
        <v>28</v>
      </c>
      <c r="I9" s="102" t="s">
        <v>29</v>
      </c>
      <c r="J9" s="102"/>
      <c r="K9" s="102"/>
      <c r="L9" s="102"/>
      <c r="M9" s="109" t="s">
        <v>30</v>
      </c>
      <c r="N9" s="110"/>
      <c r="O9" s="110"/>
      <c r="P9" s="111"/>
      <c r="Q9" s="102" t="s">
        <v>31</v>
      </c>
      <c r="R9" s="102"/>
      <c r="S9" s="102"/>
      <c r="T9" s="102"/>
      <c r="U9" s="102"/>
      <c r="V9" s="102"/>
      <c r="W9" s="102"/>
      <c r="X9" s="102"/>
      <c r="Y9" s="102" t="s">
        <v>32</v>
      </c>
      <c r="Z9" s="102" t="s">
        <v>33</v>
      </c>
    </row>
    <row r="10" spans="1:26" ht="150.75" customHeight="1" x14ac:dyDescent="0.25">
      <c r="A10" s="112"/>
      <c r="B10" s="102" t="s">
        <v>34</v>
      </c>
      <c r="C10" s="102" t="s">
        <v>35</v>
      </c>
      <c r="D10" s="102" t="s">
        <v>36</v>
      </c>
      <c r="E10" s="102" t="s">
        <v>2</v>
      </c>
      <c r="F10" s="102"/>
      <c r="G10" s="102" t="s">
        <v>37</v>
      </c>
      <c r="H10" s="102"/>
      <c r="I10" s="102" t="s">
        <v>38</v>
      </c>
      <c r="J10" s="102" t="s">
        <v>39</v>
      </c>
      <c r="K10" s="102" t="s">
        <v>67</v>
      </c>
      <c r="L10" s="102" t="s">
        <v>9</v>
      </c>
      <c r="M10" s="109" t="s">
        <v>3</v>
      </c>
      <c r="N10" s="110"/>
      <c r="O10" s="102" t="s">
        <v>4</v>
      </c>
      <c r="P10" s="102" t="s">
        <v>5</v>
      </c>
      <c r="Q10" s="102" t="s">
        <v>40</v>
      </c>
      <c r="R10" s="102"/>
      <c r="S10" s="102" t="s">
        <v>41</v>
      </c>
      <c r="T10" s="102"/>
      <c r="U10" s="102" t="s">
        <v>42</v>
      </c>
      <c r="V10" s="102"/>
      <c r="W10" s="102" t="s">
        <v>43</v>
      </c>
      <c r="X10" s="102"/>
      <c r="Y10" s="102"/>
      <c r="Z10" s="102"/>
    </row>
    <row r="11" spans="1:26" ht="58.5" customHeight="1" x14ac:dyDescent="0.25">
      <c r="A11" s="112"/>
      <c r="B11" s="102"/>
      <c r="C11" s="102"/>
      <c r="D11" s="102"/>
      <c r="E11" s="11" t="s">
        <v>38</v>
      </c>
      <c r="F11" s="11" t="s">
        <v>44</v>
      </c>
      <c r="G11" s="102"/>
      <c r="H11" s="102"/>
      <c r="I11" s="102"/>
      <c r="J11" s="102"/>
      <c r="K11" s="102"/>
      <c r="L11" s="102"/>
      <c r="M11" s="11" t="s">
        <v>45</v>
      </c>
      <c r="N11" s="11" t="s">
        <v>20</v>
      </c>
      <c r="O11" s="102"/>
      <c r="P11" s="102"/>
      <c r="Q11" s="1" t="s">
        <v>46</v>
      </c>
      <c r="R11" s="1" t="s">
        <v>47</v>
      </c>
      <c r="S11" s="1" t="s">
        <v>46</v>
      </c>
      <c r="T11" s="1" t="s">
        <v>47</v>
      </c>
      <c r="U11" s="1" t="s">
        <v>38</v>
      </c>
      <c r="V11" s="1" t="s">
        <v>44</v>
      </c>
      <c r="W11" s="1" t="s">
        <v>46</v>
      </c>
      <c r="X11" s="1" t="s">
        <v>47</v>
      </c>
      <c r="Y11" s="102"/>
      <c r="Z11" s="102"/>
    </row>
    <row r="12" spans="1:26" s="12" customForma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  <c r="V12" s="11">
        <v>22</v>
      </c>
      <c r="W12" s="11">
        <v>23</v>
      </c>
      <c r="X12" s="11">
        <v>24</v>
      </c>
      <c r="Y12" s="11">
        <v>25</v>
      </c>
      <c r="Z12" s="11">
        <v>26</v>
      </c>
    </row>
    <row r="13" spans="1:26" s="12" customFormat="1" ht="26.25" customHeight="1" x14ac:dyDescent="0.25">
      <c r="A13" s="99" t="s">
        <v>48</v>
      </c>
      <c r="B13" s="100"/>
      <c r="C13" s="100"/>
      <c r="D13" s="100"/>
      <c r="E13" s="10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6"/>
      <c r="X13" s="66"/>
      <c r="Y13" s="11"/>
      <c r="Z13" s="11"/>
    </row>
    <row r="14" spans="1:26" ht="21.75" customHeight="1" x14ac:dyDescent="0.25">
      <c r="A14" s="93" t="s">
        <v>74</v>
      </c>
      <c r="B14" s="93"/>
      <c r="C14" s="93"/>
      <c r="D14" s="13"/>
      <c r="E14" s="14"/>
      <c r="F14" s="14"/>
      <c r="G14" s="14"/>
      <c r="H14" s="15"/>
      <c r="I14" s="16">
        <f>SUM(I15:I21)</f>
        <v>173976.28999999998</v>
      </c>
      <c r="J14" s="16">
        <f>SUM(J15:J21)</f>
        <v>173976.28999999998</v>
      </c>
      <c r="K14" s="16"/>
      <c r="L14" s="14"/>
      <c r="M14" s="16">
        <f>SUM(M15:M21)</f>
        <v>173976.28999999998</v>
      </c>
      <c r="N14" s="16">
        <f>SUM(N15:N15)</f>
        <v>0</v>
      </c>
      <c r="O14" s="16">
        <f>SUM(O15:O15)</f>
        <v>0</v>
      </c>
      <c r="P14" s="16">
        <f>SUM(P15:P15)</f>
        <v>0</v>
      </c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35.25" customHeight="1" x14ac:dyDescent="0.25">
      <c r="A15" s="17" t="s">
        <v>0</v>
      </c>
      <c r="B15" s="94" t="s">
        <v>49</v>
      </c>
      <c r="C15" s="79" t="s">
        <v>75</v>
      </c>
      <c r="D15" s="82" t="s">
        <v>7</v>
      </c>
      <c r="E15" s="82">
        <v>1</v>
      </c>
      <c r="F15" s="20"/>
      <c r="G15" s="91" t="s">
        <v>114</v>
      </c>
      <c r="H15" s="15"/>
      <c r="I15" s="18">
        <v>38532.43</v>
      </c>
      <c r="J15" s="18">
        <v>38532.43</v>
      </c>
      <c r="K15" s="18"/>
      <c r="L15" s="65"/>
      <c r="M15" s="18">
        <f>J15</f>
        <v>38532.43</v>
      </c>
      <c r="N15" s="16"/>
      <c r="O15" s="16"/>
      <c r="P15" s="16"/>
      <c r="Q15" s="14"/>
      <c r="R15" s="14"/>
      <c r="S15" s="14"/>
      <c r="T15" s="14"/>
      <c r="U15" s="14"/>
      <c r="V15" s="14"/>
      <c r="W15" s="13"/>
      <c r="X15" s="13"/>
      <c r="Y15" s="47"/>
      <c r="Z15" s="15"/>
    </row>
    <row r="16" spans="1:26" ht="48.75" customHeight="1" x14ac:dyDescent="0.25">
      <c r="A16" s="17" t="s">
        <v>71</v>
      </c>
      <c r="B16" s="95"/>
      <c r="C16" s="84" t="s">
        <v>76</v>
      </c>
      <c r="D16" s="82" t="s">
        <v>7</v>
      </c>
      <c r="E16" s="85">
        <v>1</v>
      </c>
      <c r="F16" s="20"/>
      <c r="G16" s="92"/>
      <c r="H16" s="15"/>
      <c r="I16" s="18">
        <v>17266.98</v>
      </c>
      <c r="J16" s="18">
        <v>17266.98</v>
      </c>
      <c r="K16" s="18"/>
      <c r="L16" s="19"/>
      <c r="M16" s="18">
        <f t="shared" ref="M16:M21" si="0">J16</f>
        <v>17266.98</v>
      </c>
      <c r="N16" s="16"/>
      <c r="O16" s="14"/>
      <c r="P16" s="14"/>
      <c r="Q16" s="14"/>
      <c r="R16" s="24"/>
      <c r="S16" s="25"/>
      <c r="T16" s="26"/>
      <c r="U16" s="21"/>
      <c r="V16" s="25"/>
      <c r="W16" s="1"/>
      <c r="X16" s="1"/>
      <c r="Y16" s="24"/>
      <c r="Z16" s="15"/>
    </row>
    <row r="17" spans="1:26" ht="32.25" customHeight="1" x14ac:dyDescent="0.25">
      <c r="A17" s="17" t="s">
        <v>72</v>
      </c>
      <c r="B17" s="95"/>
      <c r="C17" s="79" t="s">
        <v>77</v>
      </c>
      <c r="D17" s="85" t="s">
        <v>11</v>
      </c>
      <c r="E17" s="82">
        <v>1</v>
      </c>
      <c r="F17" s="20"/>
      <c r="G17" s="113"/>
      <c r="H17" s="15"/>
      <c r="I17" s="18">
        <v>4199.9799999999996</v>
      </c>
      <c r="J17" s="81">
        <v>4199.9799999999996</v>
      </c>
      <c r="K17" s="18"/>
      <c r="L17" s="19"/>
      <c r="M17" s="18">
        <f t="shared" si="0"/>
        <v>4199.9799999999996</v>
      </c>
      <c r="N17" s="16"/>
      <c r="O17" s="14"/>
      <c r="P17" s="14"/>
      <c r="Q17" s="14"/>
      <c r="R17" s="24"/>
      <c r="S17" s="25"/>
      <c r="T17" s="26"/>
      <c r="U17" s="21"/>
      <c r="V17" s="25"/>
      <c r="W17" s="1"/>
      <c r="X17" s="1"/>
      <c r="Y17" s="24"/>
      <c r="Z17" s="15"/>
    </row>
    <row r="18" spans="1:26" ht="32.25" customHeight="1" x14ac:dyDescent="0.25">
      <c r="A18" s="17"/>
      <c r="B18" s="95"/>
      <c r="C18" s="37" t="s">
        <v>78</v>
      </c>
      <c r="D18" s="85" t="s">
        <v>7</v>
      </c>
      <c r="E18" s="82">
        <v>1</v>
      </c>
      <c r="F18" s="20"/>
      <c r="G18" s="22"/>
      <c r="H18" s="15"/>
      <c r="I18" s="18">
        <v>25945.84</v>
      </c>
      <c r="J18" s="18">
        <v>25945.84</v>
      </c>
      <c r="K18" s="18"/>
      <c r="L18" s="19"/>
      <c r="M18" s="18">
        <f t="shared" si="0"/>
        <v>25945.84</v>
      </c>
      <c r="N18" s="16"/>
      <c r="O18" s="14"/>
      <c r="P18" s="14"/>
      <c r="Q18" s="14"/>
      <c r="R18" s="24"/>
      <c r="S18" s="25"/>
      <c r="T18" s="26"/>
      <c r="U18" s="21"/>
      <c r="V18" s="25"/>
      <c r="W18" s="1"/>
      <c r="X18" s="1"/>
      <c r="Y18" s="24"/>
      <c r="Z18" s="15"/>
    </row>
    <row r="19" spans="1:26" ht="32.25" customHeight="1" x14ac:dyDescent="0.25">
      <c r="A19" s="17"/>
      <c r="B19" s="95"/>
      <c r="C19" s="37" t="s">
        <v>79</v>
      </c>
      <c r="D19" s="85" t="s">
        <v>7</v>
      </c>
      <c r="E19" s="82">
        <v>1</v>
      </c>
      <c r="F19" s="20"/>
      <c r="G19" s="22"/>
      <c r="H19" s="15"/>
      <c r="I19" s="18">
        <v>15172.89</v>
      </c>
      <c r="J19" s="18">
        <v>15172.89</v>
      </c>
      <c r="K19" s="18"/>
      <c r="L19" s="19"/>
      <c r="M19" s="18">
        <f t="shared" si="0"/>
        <v>15172.89</v>
      </c>
      <c r="N19" s="16"/>
      <c r="O19" s="14"/>
      <c r="P19" s="14"/>
      <c r="Q19" s="14"/>
      <c r="R19" s="24"/>
      <c r="S19" s="25"/>
      <c r="T19" s="26"/>
      <c r="U19" s="21"/>
      <c r="V19" s="25"/>
      <c r="W19" s="1"/>
      <c r="X19" s="1"/>
      <c r="Y19" s="24"/>
      <c r="Z19" s="15"/>
    </row>
    <row r="20" spans="1:26" ht="32.25" customHeight="1" x14ac:dyDescent="0.25">
      <c r="A20" s="17"/>
      <c r="B20" s="95"/>
      <c r="C20" s="79" t="s">
        <v>80</v>
      </c>
      <c r="D20" s="85" t="s">
        <v>7</v>
      </c>
      <c r="E20" s="82">
        <v>3</v>
      </c>
      <c r="F20" s="20"/>
      <c r="G20" s="22"/>
      <c r="H20" s="15"/>
      <c r="I20" s="18">
        <v>65492.05</v>
      </c>
      <c r="J20" s="18">
        <v>65492.05</v>
      </c>
      <c r="K20" s="18"/>
      <c r="L20" s="19"/>
      <c r="M20" s="18">
        <f t="shared" si="0"/>
        <v>65492.05</v>
      </c>
      <c r="N20" s="16"/>
      <c r="O20" s="14"/>
      <c r="P20" s="14"/>
      <c r="Q20" s="14"/>
      <c r="R20" s="24"/>
      <c r="S20" s="25"/>
      <c r="T20" s="26"/>
      <c r="U20" s="21"/>
      <c r="V20" s="25"/>
      <c r="W20" s="1"/>
      <c r="X20" s="1"/>
      <c r="Y20" s="24"/>
      <c r="Z20" s="15"/>
    </row>
    <row r="21" spans="1:26" ht="60" customHeight="1" x14ac:dyDescent="0.25">
      <c r="A21" s="17"/>
      <c r="B21" s="96"/>
      <c r="C21" s="84" t="s">
        <v>81</v>
      </c>
      <c r="D21" s="85" t="s">
        <v>7</v>
      </c>
      <c r="E21" s="82">
        <v>1</v>
      </c>
      <c r="F21" s="20"/>
      <c r="G21" s="22"/>
      <c r="H21" s="15"/>
      <c r="I21" s="18">
        <v>7366.12</v>
      </c>
      <c r="J21" s="81">
        <v>7366.12</v>
      </c>
      <c r="K21" s="18"/>
      <c r="L21" s="19"/>
      <c r="M21" s="18">
        <f t="shared" si="0"/>
        <v>7366.12</v>
      </c>
      <c r="N21" s="16"/>
      <c r="O21" s="14"/>
      <c r="P21" s="14"/>
      <c r="Q21" s="14"/>
      <c r="R21" s="24"/>
      <c r="S21" s="25"/>
      <c r="T21" s="26"/>
      <c r="U21" s="21"/>
      <c r="V21" s="25"/>
      <c r="W21" s="1"/>
      <c r="X21" s="1"/>
      <c r="Y21" s="24"/>
      <c r="Z21" s="15"/>
    </row>
    <row r="22" spans="1:26" ht="22.5" customHeight="1" x14ac:dyDescent="0.25">
      <c r="A22" s="93" t="s">
        <v>82</v>
      </c>
      <c r="B22" s="93"/>
      <c r="C22" s="93"/>
      <c r="D22" s="82"/>
      <c r="E22" s="82"/>
      <c r="F22" s="20"/>
      <c r="G22" s="22"/>
      <c r="H22" s="15"/>
      <c r="I22" s="23">
        <f>SUM(I23:I33)</f>
        <v>32467.309999999998</v>
      </c>
      <c r="J22" s="23">
        <f>SUM(J23:J33)</f>
        <v>32467.309999999998</v>
      </c>
      <c r="K22" s="23"/>
      <c r="L22" s="19"/>
      <c r="M22" s="23">
        <f>SUM(M23:M33)</f>
        <v>32467.309999999998</v>
      </c>
      <c r="N22" s="16"/>
      <c r="O22" s="14"/>
      <c r="P22" s="14"/>
      <c r="Q22" s="14"/>
      <c r="R22" s="24"/>
      <c r="S22" s="25"/>
      <c r="T22" s="26"/>
      <c r="U22" s="21"/>
      <c r="V22" s="25"/>
      <c r="W22" s="1"/>
      <c r="X22" s="1"/>
      <c r="Y22" s="24"/>
      <c r="Z22" s="15"/>
    </row>
    <row r="23" spans="1:26" ht="51.75" customHeight="1" x14ac:dyDescent="0.25">
      <c r="A23" s="17" t="s">
        <v>6</v>
      </c>
      <c r="B23" s="94" t="s">
        <v>49</v>
      </c>
      <c r="C23" s="37" t="s">
        <v>83</v>
      </c>
      <c r="D23" s="85" t="s">
        <v>7</v>
      </c>
      <c r="E23" s="82">
        <v>2</v>
      </c>
      <c r="F23" s="20"/>
      <c r="G23" s="91" t="s">
        <v>114</v>
      </c>
      <c r="H23" s="15"/>
      <c r="I23" s="18">
        <v>1350.37</v>
      </c>
      <c r="J23" s="18">
        <v>1350.37</v>
      </c>
      <c r="K23" s="18"/>
      <c r="L23" s="19"/>
      <c r="M23" s="18">
        <f>J23</f>
        <v>1350.37</v>
      </c>
      <c r="N23" s="16"/>
      <c r="O23" s="14"/>
      <c r="P23" s="14"/>
      <c r="Q23" s="14"/>
      <c r="R23" s="24"/>
      <c r="S23" s="25"/>
      <c r="T23" s="26"/>
      <c r="U23" s="21"/>
      <c r="V23" s="25"/>
      <c r="W23" s="1"/>
      <c r="X23" s="1"/>
      <c r="Y23" s="24"/>
      <c r="Z23" s="15"/>
    </row>
    <row r="24" spans="1:26" ht="48" customHeight="1" x14ac:dyDescent="0.25">
      <c r="A24" s="17" t="s">
        <v>13</v>
      </c>
      <c r="B24" s="95"/>
      <c r="C24" s="37" t="s">
        <v>84</v>
      </c>
      <c r="D24" s="85" t="s">
        <v>7</v>
      </c>
      <c r="E24" s="82">
        <v>3</v>
      </c>
      <c r="F24" s="20"/>
      <c r="G24" s="92"/>
      <c r="H24" s="15"/>
      <c r="I24" s="18">
        <v>1681.05</v>
      </c>
      <c r="J24" s="18">
        <v>1681.05</v>
      </c>
      <c r="K24" s="18"/>
      <c r="L24" s="19"/>
      <c r="M24" s="18">
        <f t="shared" ref="M24:M33" si="1">J24</f>
        <v>1681.05</v>
      </c>
      <c r="N24" s="16"/>
      <c r="O24" s="14"/>
      <c r="P24" s="14"/>
      <c r="Q24" s="14"/>
      <c r="R24" s="24"/>
      <c r="S24" s="25"/>
      <c r="T24" s="26"/>
      <c r="U24" s="21"/>
      <c r="V24" s="25"/>
      <c r="W24" s="1"/>
      <c r="X24" s="1"/>
      <c r="Y24" s="24"/>
      <c r="Z24" s="15"/>
    </row>
    <row r="25" spans="1:26" ht="60" customHeight="1" x14ac:dyDescent="0.25">
      <c r="A25" s="17" t="s">
        <v>14</v>
      </c>
      <c r="B25" s="95"/>
      <c r="C25" s="37" t="s">
        <v>85</v>
      </c>
      <c r="D25" s="82" t="s">
        <v>7</v>
      </c>
      <c r="E25" s="82">
        <v>2</v>
      </c>
      <c r="F25" s="20"/>
      <c r="G25" s="92"/>
      <c r="H25" s="15"/>
      <c r="I25" s="18">
        <v>2632.86</v>
      </c>
      <c r="J25" s="18">
        <v>2632.86</v>
      </c>
      <c r="K25" s="18"/>
      <c r="L25" s="19"/>
      <c r="M25" s="18">
        <f t="shared" si="1"/>
        <v>2632.86</v>
      </c>
      <c r="N25" s="16"/>
      <c r="O25" s="14"/>
      <c r="P25" s="14"/>
      <c r="Q25" s="14"/>
      <c r="R25" s="24"/>
      <c r="S25" s="25"/>
      <c r="T25" s="26"/>
      <c r="U25" s="21"/>
      <c r="V25" s="25"/>
      <c r="W25" s="1"/>
      <c r="X25" s="1"/>
      <c r="Y25" s="24"/>
      <c r="Z25" s="15"/>
    </row>
    <row r="26" spans="1:26" ht="45.75" customHeight="1" x14ac:dyDescent="0.25">
      <c r="A26" s="17" t="s">
        <v>15</v>
      </c>
      <c r="B26" s="96"/>
      <c r="C26" s="37" t="s">
        <v>86</v>
      </c>
      <c r="D26" s="85" t="s">
        <v>7</v>
      </c>
      <c r="E26" s="85">
        <v>2</v>
      </c>
      <c r="F26" s="20"/>
      <c r="G26" s="113"/>
      <c r="H26" s="15"/>
      <c r="I26" s="18">
        <v>753.87</v>
      </c>
      <c r="J26" s="18">
        <v>753.87</v>
      </c>
      <c r="K26" s="18"/>
      <c r="L26" s="19"/>
      <c r="M26" s="18">
        <f t="shared" si="1"/>
        <v>753.87</v>
      </c>
      <c r="N26" s="16"/>
      <c r="O26" s="14"/>
      <c r="P26" s="14"/>
      <c r="Q26" s="14"/>
      <c r="R26" s="24"/>
      <c r="S26" s="25"/>
      <c r="T26" s="26"/>
      <c r="U26" s="21"/>
      <c r="V26" s="25"/>
      <c r="W26" s="1"/>
      <c r="X26" s="1"/>
      <c r="Y26" s="24"/>
      <c r="Z26" s="15"/>
    </row>
    <row r="27" spans="1:26" ht="45.75" customHeight="1" x14ac:dyDescent="0.25">
      <c r="A27" s="17"/>
      <c r="B27" s="86"/>
      <c r="C27" s="37" t="s">
        <v>107</v>
      </c>
      <c r="D27" s="85" t="s">
        <v>7</v>
      </c>
      <c r="E27" s="85">
        <v>1</v>
      </c>
      <c r="F27" s="20"/>
      <c r="G27" s="22"/>
      <c r="H27" s="15"/>
      <c r="I27" s="18">
        <v>3188.3</v>
      </c>
      <c r="J27" s="18">
        <v>3188.3</v>
      </c>
      <c r="K27" s="18"/>
      <c r="L27" s="19"/>
      <c r="M27" s="18">
        <f t="shared" si="1"/>
        <v>3188.3</v>
      </c>
      <c r="N27" s="16"/>
      <c r="O27" s="14"/>
      <c r="P27" s="14"/>
      <c r="Q27" s="14"/>
      <c r="R27" s="24"/>
      <c r="S27" s="25"/>
      <c r="T27" s="26"/>
      <c r="U27" s="21"/>
      <c r="V27" s="25"/>
      <c r="W27" s="1"/>
      <c r="X27" s="1"/>
      <c r="Y27" s="24"/>
      <c r="Z27" s="15"/>
    </row>
    <row r="28" spans="1:26" ht="45.75" customHeight="1" x14ac:dyDescent="0.25">
      <c r="A28" s="17"/>
      <c r="B28" s="86"/>
      <c r="C28" s="37" t="s">
        <v>108</v>
      </c>
      <c r="D28" s="85" t="s">
        <v>7</v>
      </c>
      <c r="E28" s="85">
        <v>1</v>
      </c>
      <c r="F28" s="20"/>
      <c r="G28" s="22"/>
      <c r="H28" s="15"/>
      <c r="I28" s="18">
        <v>4347.43</v>
      </c>
      <c r="J28" s="18">
        <v>4347.43</v>
      </c>
      <c r="K28" s="18"/>
      <c r="L28" s="19"/>
      <c r="M28" s="18">
        <f t="shared" si="1"/>
        <v>4347.43</v>
      </c>
      <c r="N28" s="16"/>
      <c r="O28" s="14"/>
      <c r="P28" s="14"/>
      <c r="Q28" s="14"/>
      <c r="R28" s="24"/>
      <c r="S28" s="25"/>
      <c r="T28" s="26"/>
      <c r="U28" s="21"/>
      <c r="V28" s="25"/>
      <c r="W28" s="1"/>
      <c r="X28" s="1"/>
      <c r="Y28" s="24"/>
      <c r="Z28" s="15"/>
    </row>
    <row r="29" spans="1:26" ht="45.75" customHeight="1" x14ac:dyDescent="0.25">
      <c r="A29" s="17"/>
      <c r="B29" s="86"/>
      <c r="C29" s="37" t="s">
        <v>109</v>
      </c>
      <c r="D29" s="85" t="s">
        <v>7</v>
      </c>
      <c r="E29" s="85">
        <v>2</v>
      </c>
      <c r="F29" s="20"/>
      <c r="G29" s="22"/>
      <c r="H29" s="15"/>
      <c r="I29" s="18">
        <v>150.32</v>
      </c>
      <c r="J29" s="18">
        <v>150.32</v>
      </c>
      <c r="K29" s="18"/>
      <c r="L29" s="19"/>
      <c r="M29" s="18">
        <f t="shared" si="1"/>
        <v>150.32</v>
      </c>
      <c r="N29" s="16"/>
      <c r="O29" s="14"/>
      <c r="P29" s="14"/>
      <c r="Q29" s="14"/>
      <c r="R29" s="24"/>
      <c r="S29" s="25"/>
      <c r="T29" s="26"/>
      <c r="U29" s="21"/>
      <c r="V29" s="25"/>
      <c r="W29" s="1"/>
      <c r="X29" s="1"/>
      <c r="Y29" s="24"/>
      <c r="Z29" s="15"/>
    </row>
    <row r="30" spans="1:26" ht="74.25" customHeight="1" x14ac:dyDescent="0.25">
      <c r="A30" s="17"/>
      <c r="B30" s="86"/>
      <c r="C30" s="79" t="s">
        <v>113</v>
      </c>
      <c r="D30" s="85" t="s">
        <v>7</v>
      </c>
      <c r="E30" s="85">
        <v>2</v>
      </c>
      <c r="F30" s="20"/>
      <c r="G30" s="22"/>
      <c r="H30" s="15"/>
      <c r="I30" s="18">
        <v>8693.44</v>
      </c>
      <c r="J30" s="18">
        <v>8693.44</v>
      </c>
      <c r="K30" s="18"/>
      <c r="L30" s="19"/>
      <c r="M30" s="18">
        <f t="shared" si="1"/>
        <v>8693.44</v>
      </c>
      <c r="N30" s="16"/>
      <c r="O30" s="14"/>
      <c r="P30" s="14"/>
      <c r="Q30" s="14"/>
      <c r="R30" s="24"/>
      <c r="S30" s="25"/>
      <c r="T30" s="26"/>
      <c r="U30" s="21"/>
      <c r="V30" s="25"/>
      <c r="W30" s="1"/>
      <c r="X30" s="1"/>
      <c r="Y30" s="24"/>
      <c r="Z30" s="15"/>
    </row>
    <row r="31" spans="1:26" ht="28.5" customHeight="1" x14ac:dyDescent="0.25">
      <c r="A31" s="17"/>
      <c r="B31" s="86"/>
      <c r="C31" s="37" t="s">
        <v>110</v>
      </c>
      <c r="D31" s="85" t="s">
        <v>7</v>
      </c>
      <c r="E31" s="85">
        <v>1</v>
      </c>
      <c r="F31" s="20"/>
      <c r="G31" s="22"/>
      <c r="H31" s="15"/>
      <c r="I31" s="18">
        <v>62.74</v>
      </c>
      <c r="J31" s="18">
        <v>62.74</v>
      </c>
      <c r="K31" s="18"/>
      <c r="L31" s="19"/>
      <c r="M31" s="18">
        <f t="shared" si="1"/>
        <v>62.74</v>
      </c>
      <c r="N31" s="16"/>
      <c r="O31" s="14"/>
      <c r="P31" s="14"/>
      <c r="Q31" s="14"/>
      <c r="R31" s="24"/>
      <c r="S31" s="25"/>
      <c r="T31" s="26"/>
      <c r="U31" s="21"/>
      <c r="V31" s="25"/>
      <c r="W31" s="1"/>
      <c r="X31" s="1"/>
      <c r="Y31" s="24"/>
      <c r="Z31" s="15"/>
    </row>
    <row r="32" spans="1:26" ht="45.75" customHeight="1" x14ac:dyDescent="0.25">
      <c r="A32" s="17"/>
      <c r="B32" s="86"/>
      <c r="C32" s="37" t="s">
        <v>111</v>
      </c>
      <c r="D32" s="85" t="s">
        <v>7</v>
      </c>
      <c r="E32" s="85">
        <v>1</v>
      </c>
      <c r="F32" s="20"/>
      <c r="G32" s="22"/>
      <c r="H32" s="15"/>
      <c r="I32" s="18">
        <v>7212.94</v>
      </c>
      <c r="J32" s="18">
        <v>7212.94</v>
      </c>
      <c r="K32" s="18"/>
      <c r="L32" s="19"/>
      <c r="M32" s="18">
        <f t="shared" si="1"/>
        <v>7212.94</v>
      </c>
      <c r="N32" s="16"/>
      <c r="O32" s="14"/>
      <c r="P32" s="14"/>
      <c r="Q32" s="14"/>
      <c r="R32" s="24"/>
      <c r="S32" s="25"/>
      <c r="T32" s="26"/>
      <c r="U32" s="21"/>
      <c r="V32" s="25"/>
      <c r="W32" s="1"/>
      <c r="X32" s="1"/>
      <c r="Y32" s="24"/>
      <c r="Z32" s="15"/>
    </row>
    <row r="33" spans="1:26" ht="31.5" customHeight="1" x14ac:dyDescent="0.25">
      <c r="A33" s="17"/>
      <c r="B33" s="86"/>
      <c r="C33" s="37" t="s">
        <v>112</v>
      </c>
      <c r="D33" s="85" t="s">
        <v>7</v>
      </c>
      <c r="E33" s="85">
        <v>1</v>
      </c>
      <c r="F33" s="20"/>
      <c r="G33" s="22"/>
      <c r="H33" s="15"/>
      <c r="I33" s="18">
        <v>2393.9899999999998</v>
      </c>
      <c r="J33" s="18">
        <v>2393.9899999999998</v>
      </c>
      <c r="K33" s="18"/>
      <c r="L33" s="19"/>
      <c r="M33" s="18">
        <f t="shared" si="1"/>
        <v>2393.9899999999998</v>
      </c>
      <c r="N33" s="16"/>
      <c r="O33" s="14"/>
      <c r="P33" s="14"/>
      <c r="Q33" s="14"/>
      <c r="R33" s="24"/>
      <c r="S33" s="25"/>
      <c r="T33" s="26"/>
      <c r="U33" s="21"/>
      <c r="V33" s="25"/>
      <c r="W33" s="1"/>
      <c r="X33" s="1"/>
      <c r="Y33" s="24"/>
      <c r="Z33" s="15"/>
    </row>
    <row r="34" spans="1:26" ht="22.5" customHeight="1" x14ac:dyDescent="0.25">
      <c r="A34" s="93" t="s">
        <v>87</v>
      </c>
      <c r="B34" s="93"/>
      <c r="C34" s="93"/>
      <c r="D34" s="82"/>
      <c r="E34" s="82"/>
      <c r="F34" s="20"/>
      <c r="G34" s="20"/>
      <c r="H34" s="15"/>
      <c r="I34" s="23">
        <f>SUM(I35:I40)</f>
        <v>28276.489999999998</v>
      </c>
      <c r="J34" s="23">
        <f>SUM(J35:J40)</f>
        <v>28276.489999999998</v>
      </c>
      <c r="K34" s="23">
        <f>SUM(K35:K37)</f>
        <v>0</v>
      </c>
      <c r="L34" s="19"/>
      <c r="M34" s="23">
        <f>SUM(M35:M40)</f>
        <v>28276.489999999998</v>
      </c>
      <c r="N34" s="23">
        <f t="shared" ref="N34" si="2">N35</f>
        <v>0</v>
      </c>
      <c r="O34" s="23">
        <f t="shared" ref="O34" si="3">O35</f>
        <v>0</v>
      </c>
      <c r="P34" s="23">
        <f t="shared" ref="P34" si="4">P35</f>
        <v>0</v>
      </c>
      <c r="Q34" s="27"/>
      <c r="R34" s="24"/>
      <c r="S34" s="28"/>
      <c r="T34" s="28"/>
      <c r="U34" s="29"/>
      <c r="V34" s="30"/>
      <c r="W34" s="60"/>
      <c r="X34" s="60"/>
      <c r="Y34" s="24"/>
      <c r="Z34" s="15"/>
    </row>
    <row r="35" spans="1:26" ht="28.5" customHeight="1" x14ac:dyDescent="0.25">
      <c r="A35" s="17" t="s">
        <v>8</v>
      </c>
      <c r="B35" s="94" t="s">
        <v>49</v>
      </c>
      <c r="C35" s="37" t="s">
        <v>88</v>
      </c>
      <c r="D35" s="85" t="s">
        <v>7</v>
      </c>
      <c r="E35" s="85">
        <v>2</v>
      </c>
      <c r="F35" s="20"/>
      <c r="G35" s="91" t="s">
        <v>114</v>
      </c>
      <c r="H35" s="15"/>
      <c r="I35" s="18">
        <v>11404.33</v>
      </c>
      <c r="J35" s="18">
        <v>11404.33</v>
      </c>
      <c r="K35" s="18"/>
      <c r="L35" s="19"/>
      <c r="M35" s="18">
        <f>J35</f>
        <v>11404.33</v>
      </c>
      <c r="N35" s="39"/>
      <c r="O35" s="39"/>
      <c r="P35" s="39"/>
      <c r="Q35" s="27"/>
      <c r="R35" s="47"/>
      <c r="S35" s="36"/>
      <c r="T35" s="58"/>
      <c r="U35" s="59"/>
      <c r="V35" s="39"/>
      <c r="W35" s="45"/>
      <c r="X35" s="1"/>
      <c r="Y35" s="60"/>
      <c r="Z35" s="15"/>
    </row>
    <row r="36" spans="1:26" ht="21" customHeight="1" x14ac:dyDescent="0.25">
      <c r="A36" s="17" t="s">
        <v>68</v>
      </c>
      <c r="B36" s="95"/>
      <c r="C36" s="37" t="s">
        <v>89</v>
      </c>
      <c r="D36" s="85" t="s">
        <v>7</v>
      </c>
      <c r="E36" s="85">
        <v>1</v>
      </c>
      <c r="F36" s="22"/>
      <c r="G36" s="92"/>
      <c r="H36" s="57"/>
      <c r="I36" s="52">
        <v>827.11</v>
      </c>
      <c r="J36" s="52">
        <v>827.11</v>
      </c>
      <c r="K36" s="18"/>
      <c r="L36" s="67"/>
      <c r="M36" s="18">
        <f t="shared" ref="M36:M40" si="5">J36</f>
        <v>827.11</v>
      </c>
      <c r="N36" s="53"/>
      <c r="O36" s="53"/>
      <c r="P36" s="53"/>
      <c r="Q36" s="51"/>
      <c r="R36" s="50"/>
      <c r="S36" s="54"/>
      <c r="T36" s="55"/>
      <c r="U36" s="56"/>
      <c r="V36" s="53"/>
      <c r="W36" s="45"/>
      <c r="X36" s="1"/>
      <c r="Y36" s="60"/>
      <c r="Z36" s="15"/>
    </row>
    <row r="37" spans="1:26" ht="31.5" customHeight="1" x14ac:dyDescent="0.25">
      <c r="A37" s="17" t="s">
        <v>69</v>
      </c>
      <c r="B37" s="95"/>
      <c r="C37" s="37" t="s">
        <v>90</v>
      </c>
      <c r="D37" s="85" t="s">
        <v>7</v>
      </c>
      <c r="E37" s="85">
        <v>2</v>
      </c>
      <c r="F37" s="22"/>
      <c r="G37" s="92"/>
      <c r="H37" s="57"/>
      <c r="I37" s="52">
        <v>9551.23</v>
      </c>
      <c r="J37" s="52">
        <v>9551.23</v>
      </c>
      <c r="K37" s="18"/>
      <c r="L37" s="67"/>
      <c r="M37" s="18">
        <f t="shared" si="5"/>
        <v>9551.23</v>
      </c>
      <c r="N37" s="53"/>
      <c r="O37" s="53"/>
      <c r="P37" s="53"/>
      <c r="Q37" s="51"/>
      <c r="R37" s="50"/>
      <c r="S37" s="54"/>
      <c r="T37" s="55"/>
      <c r="U37" s="56"/>
      <c r="V37" s="53"/>
      <c r="W37" s="45"/>
      <c r="X37" s="1"/>
      <c r="Y37" s="60"/>
      <c r="Z37" s="15"/>
    </row>
    <row r="38" spans="1:26" ht="60.75" customHeight="1" x14ac:dyDescent="0.25">
      <c r="A38" s="17" t="s">
        <v>93</v>
      </c>
      <c r="B38" s="83"/>
      <c r="C38" s="37" t="s">
        <v>91</v>
      </c>
      <c r="D38" s="85" t="s">
        <v>11</v>
      </c>
      <c r="E38" s="85">
        <v>1</v>
      </c>
      <c r="F38" s="22"/>
      <c r="G38" s="77"/>
      <c r="H38" s="57"/>
      <c r="I38" s="52">
        <v>1361.73</v>
      </c>
      <c r="J38" s="52">
        <v>1361.73</v>
      </c>
      <c r="K38" s="52"/>
      <c r="L38" s="67"/>
      <c r="M38" s="18">
        <f t="shared" si="5"/>
        <v>1361.73</v>
      </c>
      <c r="N38" s="53"/>
      <c r="O38" s="53"/>
      <c r="P38" s="53"/>
      <c r="Q38" s="51"/>
      <c r="R38" s="50"/>
      <c r="S38" s="54"/>
      <c r="T38" s="55"/>
      <c r="U38" s="56"/>
      <c r="V38" s="53"/>
      <c r="W38" s="45"/>
      <c r="X38" s="1"/>
      <c r="Y38" s="60"/>
      <c r="Z38" s="15"/>
    </row>
    <row r="39" spans="1:26" ht="45" x14ac:dyDescent="0.25">
      <c r="A39" s="17" t="s">
        <v>94</v>
      </c>
      <c r="B39" s="83"/>
      <c r="C39" s="79" t="s">
        <v>116</v>
      </c>
      <c r="D39" s="85" t="s">
        <v>7</v>
      </c>
      <c r="E39" s="85">
        <v>1</v>
      </c>
      <c r="F39" s="22"/>
      <c r="G39" s="77"/>
      <c r="H39" s="57"/>
      <c r="I39" s="52">
        <v>464.85</v>
      </c>
      <c r="J39" s="52">
        <v>464.85</v>
      </c>
      <c r="K39" s="52"/>
      <c r="L39" s="67"/>
      <c r="M39" s="18">
        <f t="shared" si="5"/>
        <v>464.85</v>
      </c>
      <c r="N39" s="53"/>
      <c r="O39" s="53"/>
      <c r="P39" s="53"/>
      <c r="Q39" s="51"/>
      <c r="R39" s="50"/>
      <c r="S39" s="54"/>
      <c r="T39" s="55"/>
      <c r="U39" s="56"/>
      <c r="V39" s="53"/>
      <c r="W39" s="45"/>
      <c r="X39" s="1"/>
      <c r="Y39" s="60"/>
      <c r="Z39" s="15"/>
    </row>
    <row r="40" spans="1:26" ht="28.5" customHeight="1" x14ac:dyDescent="0.25">
      <c r="A40" s="17" t="s">
        <v>95</v>
      </c>
      <c r="B40" s="83"/>
      <c r="C40" s="79" t="s">
        <v>92</v>
      </c>
      <c r="D40" s="85" t="s">
        <v>7</v>
      </c>
      <c r="E40" s="85">
        <v>2</v>
      </c>
      <c r="F40" s="22"/>
      <c r="G40" s="77"/>
      <c r="H40" s="57"/>
      <c r="I40" s="52">
        <v>4667.24</v>
      </c>
      <c r="J40" s="52">
        <v>4667.24</v>
      </c>
      <c r="K40" s="52"/>
      <c r="L40" s="67"/>
      <c r="M40" s="18">
        <f t="shared" si="5"/>
        <v>4667.24</v>
      </c>
      <c r="N40" s="53"/>
      <c r="O40" s="53"/>
      <c r="P40" s="53"/>
      <c r="Q40" s="51"/>
      <c r="R40" s="50"/>
      <c r="S40" s="54"/>
      <c r="T40" s="55"/>
      <c r="U40" s="56"/>
      <c r="V40" s="53"/>
      <c r="W40" s="45"/>
      <c r="X40" s="1"/>
      <c r="Y40" s="60"/>
      <c r="Z40" s="15"/>
    </row>
    <row r="41" spans="1:26" x14ac:dyDescent="0.25">
      <c r="A41" s="93" t="s">
        <v>96</v>
      </c>
      <c r="B41" s="93"/>
      <c r="C41" s="93"/>
      <c r="D41" s="87"/>
      <c r="E41" s="87"/>
      <c r="F41" s="51"/>
      <c r="G41" s="78"/>
      <c r="H41" s="57"/>
      <c r="I41" s="61">
        <f>SUM(I42:I45)</f>
        <v>175170.38</v>
      </c>
      <c r="J41" s="61">
        <f>SUM(J42:J45)</f>
        <v>175170.38</v>
      </c>
      <c r="K41" s="61">
        <f>SUM(K42:K44)</f>
        <v>0</v>
      </c>
      <c r="L41" s="50"/>
      <c r="M41" s="61">
        <f>SUM(M42:M45)</f>
        <v>175170.38</v>
      </c>
      <c r="N41" s="53"/>
      <c r="O41" s="53"/>
      <c r="P41" s="53"/>
      <c r="Q41" s="51"/>
      <c r="R41" s="50"/>
      <c r="S41" s="54"/>
      <c r="T41" s="55"/>
      <c r="U41" s="56"/>
      <c r="V41" s="53"/>
      <c r="W41" s="45"/>
      <c r="X41" s="1"/>
      <c r="Y41" s="60"/>
      <c r="Z41" s="15"/>
    </row>
    <row r="42" spans="1:26" ht="48" customHeight="1" x14ac:dyDescent="0.25">
      <c r="A42" s="17" t="s">
        <v>12</v>
      </c>
      <c r="B42" s="94" t="s">
        <v>49</v>
      </c>
      <c r="C42" s="37" t="s">
        <v>97</v>
      </c>
      <c r="D42" s="85" t="s">
        <v>101</v>
      </c>
      <c r="E42" s="85">
        <v>1</v>
      </c>
      <c r="F42" s="51"/>
      <c r="G42" s="91" t="s">
        <v>114</v>
      </c>
      <c r="H42" s="57"/>
      <c r="I42" s="52">
        <v>24952.45</v>
      </c>
      <c r="J42" s="52">
        <v>24952.45</v>
      </c>
      <c r="K42" s="52"/>
      <c r="L42" s="50"/>
      <c r="M42" s="52">
        <f>J42</f>
        <v>24952.45</v>
      </c>
      <c r="N42" s="53"/>
      <c r="O42" s="53"/>
      <c r="P42" s="53"/>
      <c r="Q42" s="51"/>
      <c r="R42" s="50"/>
      <c r="S42" s="54"/>
      <c r="T42" s="55"/>
      <c r="U42" s="56"/>
      <c r="V42" s="53"/>
      <c r="W42" s="45"/>
      <c r="X42" s="1"/>
      <c r="Y42" s="60"/>
      <c r="Z42" s="15"/>
    </row>
    <row r="43" spans="1:26" ht="63" customHeight="1" x14ac:dyDescent="0.25">
      <c r="A43" s="31" t="s">
        <v>65</v>
      </c>
      <c r="B43" s="95"/>
      <c r="C43" s="84" t="s">
        <v>98</v>
      </c>
      <c r="D43" s="85" t="s">
        <v>101</v>
      </c>
      <c r="E43" s="85">
        <v>1</v>
      </c>
      <c r="F43" s="51"/>
      <c r="G43" s="92"/>
      <c r="H43" s="57"/>
      <c r="I43" s="52">
        <v>54179.34</v>
      </c>
      <c r="J43" s="52">
        <v>54179.34</v>
      </c>
      <c r="K43" s="52"/>
      <c r="L43" s="50"/>
      <c r="M43" s="52">
        <f t="shared" ref="M43:M52" si="6">J43</f>
        <v>54179.34</v>
      </c>
      <c r="N43" s="53"/>
      <c r="O43" s="53"/>
      <c r="P43" s="53"/>
      <c r="Q43" s="51"/>
      <c r="R43" s="50"/>
      <c r="S43" s="54"/>
      <c r="T43" s="55"/>
      <c r="U43" s="56"/>
      <c r="V43" s="53"/>
      <c r="W43" s="45"/>
      <c r="X43" s="1"/>
      <c r="Y43" s="60"/>
      <c r="Z43" s="15"/>
    </row>
    <row r="44" spans="1:26" ht="29.25" customHeight="1" x14ac:dyDescent="0.25">
      <c r="A44" s="17" t="s">
        <v>73</v>
      </c>
      <c r="B44" s="95"/>
      <c r="C44" s="37" t="s">
        <v>99</v>
      </c>
      <c r="D44" s="85" t="s">
        <v>101</v>
      </c>
      <c r="E44" s="85">
        <v>1</v>
      </c>
      <c r="F44" s="51"/>
      <c r="G44" s="92"/>
      <c r="H44" s="57"/>
      <c r="I44" s="52">
        <v>65046.7</v>
      </c>
      <c r="J44" s="52">
        <v>65046.7</v>
      </c>
      <c r="K44" s="52"/>
      <c r="L44" s="50"/>
      <c r="M44" s="52">
        <f t="shared" si="6"/>
        <v>65046.7</v>
      </c>
      <c r="N44" s="53"/>
      <c r="O44" s="53"/>
      <c r="P44" s="53"/>
      <c r="Q44" s="51"/>
      <c r="R44" s="50"/>
      <c r="S44" s="54"/>
      <c r="T44" s="55"/>
      <c r="U44" s="56"/>
      <c r="V44" s="53"/>
      <c r="W44" s="45"/>
      <c r="X44" s="1"/>
      <c r="Y44" s="60"/>
      <c r="Z44" s="15"/>
    </row>
    <row r="45" spans="1:26" ht="46.5" customHeight="1" x14ac:dyDescent="0.25">
      <c r="A45" s="17"/>
      <c r="B45" s="83"/>
      <c r="C45" s="37" t="s">
        <v>100</v>
      </c>
      <c r="D45" s="85" t="s">
        <v>101</v>
      </c>
      <c r="E45" s="85">
        <v>1</v>
      </c>
      <c r="F45" s="51"/>
      <c r="G45" s="113"/>
      <c r="H45" s="57"/>
      <c r="I45" s="52">
        <v>30991.89</v>
      </c>
      <c r="J45" s="52">
        <v>30991.89</v>
      </c>
      <c r="K45" s="52"/>
      <c r="L45" s="50"/>
      <c r="M45" s="52">
        <f t="shared" si="6"/>
        <v>30991.89</v>
      </c>
      <c r="N45" s="53"/>
      <c r="O45" s="53"/>
      <c r="P45" s="53"/>
      <c r="Q45" s="51"/>
      <c r="R45" s="50"/>
      <c r="S45" s="54"/>
      <c r="T45" s="55"/>
      <c r="U45" s="56"/>
      <c r="V45" s="53"/>
      <c r="W45" s="45"/>
      <c r="X45" s="1"/>
      <c r="Y45" s="60"/>
      <c r="Z45" s="15"/>
    </row>
    <row r="46" spans="1:26" x14ac:dyDescent="0.25">
      <c r="A46" s="93" t="s">
        <v>70</v>
      </c>
      <c r="B46" s="93"/>
      <c r="C46" s="93"/>
      <c r="D46" s="85"/>
      <c r="E46" s="85"/>
      <c r="F46" s="22"/>
      <c r="G46" s="22"/>
      <c r="H46" s="57"/>
      <c r="I46" s="61">
        <f>SUM(I47:I52)</f>
        <v>24496.109000000004</v>
      </c>
      <c r="J46" s="61">
        <f>SUM(J47:J52)</f>
        <v>24496.100000000002</v>
      </c>
      <c r="K46" s="61">
        <f>SUM(K47:K48)</f>
        <v>0</v>
      </c>
      <c r="L46" s="19"/>
      <c r="M46" s="61">
        <f>SUM(M47:M52)</f>
        <v>24496.100000000002</v>
      </c>
      <c r="N46" s="53"/>
      <c r="O46" s="53"/>
      <c r="P46" s="53"/>
      <c r="Q46" s="51"/>
      <c r="R46" s="50"/>
      <c r="S46" s="54"/>
      <c r="T46" s="55"/>
      <c r="U46" s="56"/>
      <c r="V46" s="53"/>
      <c r="W46" s="45"/>
      <c r="X46" s="1"/>
      <c r="Y46" s="60"/>
      <c r="Z46" s="15"/>
    </row>
    <row r="47" spans="1:26" ht="33.75" customHeight="1" x14ac:dyDescent="0.25">
      <c r="A47" s="31" t="s">
        <v>16</v>
      </c>
      <c r="B47" s="94" t="s">
        <v>49</v>
      </c>
      <c r="C47" s="37" t="s">
        <v>102</v>
      </c>
      <c r="D47" s="85" t="s">
        <v>18</v>
      </c>
      <c r="E47" s="85">
        <v>2</v>
      </c>
      <c r="F47" s="22"/>
      <c r="G47" s="91" t="s">
        <v>114</v>
      </c>
      <c r="H47" s="57"/>
      <c r="I47" s="52">
        <v>7817.11</v>
      </c>
      <c r="J47" s="18">
        <v>7817.11</v>
      </c>
      <c r="K47" s="18"/>
      <c r="L47" s="19"/>
      <c r="M47" s="52">
        <f t="shared" si="6"/>
        <v>7817.11</v>
      </c>
      <c r="N47" s="53"/>
      <c r="O47" s="53"/>
      <c r="P47" s="53"/>
      <c r="Q47" s="51"/>
      <c r="R47" s="50"/>
      <c r="S47" s="54"/>
      <c r="T47" s="55"/>
      <c r="U47" s="56"/>
      <c r="V47" s="53"/>
      <c r="W47" s="45"/>
      <c r="X47" s="1"/>
      <c r="Y47" s="60"/>
      <c r="Z47" s="15"/>
    </row>
    <row r="48" spans="1:26" ht="33" customHeight="1" x14ac:dyDescent="0.25">
      <c r="A48" s="31" t="s">
        <v>17</v>
      </c>
      <c r="B48" s="95"/>
      <c r="C48" s="37" t="s">
        <v>115</v>
      </c>
      <c r="D48" s="85" t="s">
        <v>18</v>
      </c>
      <c r="E48" s="85">
        <v>2</v>
      </c>
      <c r="F48" s="22"/>
      <c r="G48" s="92"/>
      <c r="H48" s="57"/>
      <c r="I48" s="52">
        <v>4203.8100000000004</v>
      </c>
      <c r="J48" s="18">
        <v>4203.8100000000004</v>
      </c>
      <c r="K48" s="18"/>
      <c r="L48" s="19"/>
      <c r="M48" s="52">
        <f t="shared" si="6"/>
        <v>4203.8100000000004</v>
      </c>
      <c r="N48" s="53"/>
      <c r="O48" s="53"/>
      <c r="P48" s="53"/>
      <c r="Q48" s="51"/>
      <c r="R48" s="50"/>
      <c r="S48" s="54"/>
      <c r="T48" s="55"/>
      <c r="U48" s="56"/>
      <c r="V48" s="53"/>
      <c r="W48" s="45"/>
      <c r="X48" s="1"/>
      <c r="Y48" s="60"/>
      <c r="Z48" s="15"/>
    </row>
    <row r="49" spans="1:26" ht="29.25" customHeight="1" x14ac:dyDescent="0.25">
      <c r="A49" s="31"/>
      <c r="B49" s="83"/>
      <c r="C49" s="37" t="s">
        <v>103</v>
      </c>
      <c r="D49" s="85"/>
      <c r="E49" s="85">
        <v>1</v>
      </c>
      <c r="F49" s="22"/>
      <c r="G49" s="77"/>
      <c r="H49" s="57"/>
      <c r="I49" s="52">
        <v>2877.393</v>
      </c>
      <c r="J49" s="18">
        <v>2877.39</v>
      </c>
      <c r="K49" s="18"/>
      <c r="L49" s="19"/>
      <c r="M49" s="52">
        <f t="shared" si="6"/>
        <v>2877.39</v>
      </c>
      <c r="N49" s="53"/>
      <c r="O49" s="53"/>
      <c r="P49" s="53"/>
      <c r="Q49" s="51"/>
      <c r="R49" s="50"/>
      <c r="S49" s="54"/>
      <c r="T49" s="55"/>
      <c r="U49" s="56"/>
      <c r="V49" s="53"/>
      <c r="W49" s="45"/>
      <c r="X49" s="1"/>
      <c r="Y49" s="60"/>
      <c r="Z49" s="15"/>
    </row>
    <row r="50" spans="1:26" ht="32.25" customHeight="1" x14ac:dyDescent="0.25">
      <c r="A50" s="31"/>
      <c r="B50" s="83"/>
      <c r="C50" s="37" t="s">
        <v>104</v>
      </c>
      <c r="D50" s="85"/>
      <c r="E50" s="85">
        <v>1</v>
      </c>
      <c r="F50" s="22"/>
      <c r="G50" s="77"/>
      <c r="H50" s="57"/>
      <c r="I50" s="52">
        <v>3946.14</v>
      </c>
      <c r="J50" s="18">
        <v>3946.14</v>
      </c>
      <c r="K50" s="18"/>
      <c r="L50" s="19"/>
      <c r="M50" s="52">
        <f t="shared" si="6"/>
        <v>3946.14</v>
      </c>
      <c r="N50" s="53"/>
      <c r="O50" s="53"/>
      <c r="P50" s="53"/>
      <c r="Q50" s="51"/>
      <c r="R50" s="50"/>
      <c r="S50" s="54"/>
      <c r="T50" s="55"/>
      <c r="U50" s="56"/>
      <c r="V50" s="53"/>
      <c r="W50" s="45"/>
      <c r="X50" s="1"/>
      <c r="Y50" s="60"/>
      <c r="Z50" s="15"/>
    </row>
    <row r="51" spans="1:26" ht="31.5" customHeight="1" x14ac:dyDescent="0.25">
      <c r="A51" s="31"/>
      <c r="B51" s="83"/>
      <c r="C51" s="37" t="s">
        <v>105</v>
      </c>
      <c r="D51" s="85"/>
      <c r="E51" s="85">
        <v>1</v>
      </c>
      <c r="F51" s="22"/>
      <c r="G51" s="77"/>
      <c r="H51" s="57"/>
      <c r="I51" s="52">
        <v>928.13300000000004</v>
      </c>
      <c r="J51" s="18">
        <v>928.13</v>
      </c>
      <c r="K51" s="18"/>
      <c r="L51" s="19"/>
      <c r="M51" s="52">
        <f t="shared" si="6"/>
        <v>928.13</v>
      </c>
      <c r="N51" s="53"/>
      <c r="O51" s="53"/>
      <c r="P51" s="53"/>
      <c r="Q51" s="51"/>
      <c r="R51" s="50"/>
      <c r="S51" s="54"/>
      <c r="T51" s="55"/>
      <c r="U51" s="56"/>
      <c r="V51" s="53"/>
      <c r="W51" s="45"/>
      <c r="X51" s="1"/>
      <c r="Y51" s="60"/>
      <c r="Z51" s="15"/>
    </row>
    <row r="52" spans="1:26" ht="18.75" customHeight="1" x14ac:dyDescent="0.25">
      <c r="A52" s="31"/>
      <c r="B52" s="83"/>
      <c r="C52" s="37" t="s">
        <v>106</v>
      </c>
      <c r="D52" s="85"/>
      <c r="E52" s="85">
        <v>1</v>
      </c>
      <c r="F52" s="22"/>
      <c r="G52" s="77"/>
      <c r="H52" s="57"/>
      <c r="I52" s="52">
        <v>4723.5230000000001</v>
      </c>
      <c r="J52" s="18">
        <v>4723.5200000000004</v>
      </c>
      <c r="K52" s="18"/>
      <c r="L52" s="19"/>
      <c r="M52" s="52">
        <f t="shared" si="6"/>
        <v>4723.5200000000004</v>
      </c>
      <c r="N52" s="53"/>
      <c r="O52" s="53"/>
      <c r="P52" s="53"/>
      <c r="Q52" s="51"/>
      <c r="R52" s="50"/>
      <c r="S52" s="54"/>
      <c r="T52" s="55"/>
      <c r="U52" s="56"/>
      <c r="V52" s="53"/>
      <c r="W52" s="45"/>
      <c r="X52" s="1"/>
      <c r="Y52" s="60"/>
      <c r="Z52" s="15"/>
    </row>
    <row r="53" spans="1:26" s="38" customFormat="1" ht="21.75" customHeight="1" x14ac:dyDescent="0.25">
      <c r="A53" s="97" t="s">
        <v>50</v>
      </c>
      <c r="B53" s="97"/>
      <c r="C53" s="80" t="s">
        <v>51</v>
      </c>
      <c r="D53" s="88" t="s">
        <v>51</v>
      </c>
      <c r="E53" s="88" t="s">
        <v>51</v>
      </c>
      <c r="F53" s="32" t="s">
        <v>51</v>
      </c>
      <c r="G53" s="32" t="s">
        <v>51</v>
      </c>
      <c r="H53" s="33"/>
      <c r="I53" s="34">
        <f>I14+I22+I34+I41+I46</f>
        <v>434386.57899999997</v>
      </c>
      <c r="J53" s="34">
        <f>J14+J22+J34+J41+J46</f>
        <v>434386.56999999995</v>
      </c>
      <c r="K53" s="34">
        <f>K14+K22+K34+K41+K46</f>
        <v>0</v>
      </c>
      <c r="L53" s="32" t="s">
        <v>51</v>
      </c>
      <c r="M53" s="34">
        <f>M14+M22+M34+M41+M46</f>
        <v>434386.56999999995</v>
      </c>
      <c r="N53" s="34">
        <v>0</v>
      </c>
      <c r="O53" s="32" t="s">
        <v>10</v>
      </c>
      <c r="P53" s="32" t="s">
        <v>10</v>
      </c>
      <c r="Q53" s="35"/>
      <c r="R53" s="35"/>
      <c r="S53" s="35"/>
      <c r="T53" s="35"/>
      <c r="U53" s="36"/>
      <c r="V53" s="36"/>
      <c r="W53" s="35"/>
      <c r="X53" s="35"/>
      <c r="Y53" s="37"/>
      <c r="Z53" s="35"/>
    </row>
    <row r="54" spans="1:26" ht="19.5" customHeight="1" x14ac:dyDescent="0.25">
      <c r="A54" s="99" t="s">
        <v>52</v>
      </c>
      <c r="B54" s="100"/>
      <c r="C54" s="100"/>
      <c r="D54" s="100"/>
      <c r="E54" s="10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4"/>
    </row>
    <row r="55" spans="1:26" ht="18.75" customHeight="1" x14ac:dyDescent="0.25">
      <c r="A55" s="20" t="s">
        <v>6</v>
      </c>
      <c r="B55" s="114" t="s">
        <v>53</v>
      </c>
      <c r="C55" s="115"/>
      <c r="D55" s="20" t="s">
        <v>54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72">
        <v>903.76</v>
      </c>
      <c r="R55" s="40">
        <v>896.52</v>
      </c>
      <c r="S55" s="27"/>
      <c r="T55" s="39"/>
      <c r="U55" s="39"/>
      <c r="V55" s="39"/>
      <c r="W55" s="39"/>
      <c r="X55" s="39"/>
      <c r="Y55" s="43"/>
      <c r="Z55" s="14"/>
    </row>
    <row r="56" spans="1:26" ht="18" customHeight="1" x14ac:dyDescent="0.25">
      <c r="A56" s="20" t="s">
        <v>13</v>
      </c>
      <c r="B56" s="98" t="s">
        <v>55</v>
      </c>
      <c r="C56" s="98"/>
      <c r="D56" s="13" t="s">
        <v>54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73">
        <v>902.14</v>
      </c>
      <c r="R56" s="68">
        <v>895.33</v>
      </c>
      <c r="S56" s="14"/>
      <c r="T56" s="41"/>
      <c r="U56" s="41"/>
      <c r="V56" s="41"/>
      <c r="W56" s="41"/>
      <c r="X56" s="41"/>
      <c r="Y56" s="64"/>
      <c r="Z56" s="14"/>
    </row>
    <row r="57" spans="1:26" ht="27.75" customHeight="1" x14ac:dyDescent="0.25">
      <c r="A57" s="20" t="s">
        <v>14</v>
      </c>
      <c r="B57" s="103" t="s">
        <v>56</v>
      </c>
      <c r="C57" s="104"/>
      <c r="D57" s="13" t="s">
        <v>54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74">
        <v>164.92</v>
      </c>
      <c r="R57" s="42">
        <v>178.86</v>
      </c>
      <c r="S57" s="14"/>
      <c r="T57" s="41"/>
      <c r="U57" s="41"/>
      <c r="V57" s="41"/>
      <c r="W57" s="41"/>
      <c r="X57" s="41"/>
      <c r="Y57" s="43"/>
      <c r="Z57" s="14"/>
    </row>
    <row r="58" spans="1:26" ht="29.25" customHeight="1" x14ac:dyDescent="0.25">
      <c r="A58" s="11" t="s">
        <v>15</v>
      </c>
      <c r="B58" s="105" t="s">
        <v>57</v>
      </c>
      <c r="C58" s="105"/>
      <c r="D58" s="20" t="s">
        <v>58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75">
        <v>173.04</v>
      </c>
      <c r="R58" s="40">
        <v>172.88</v>
      </c>
      <c r="S58" s="40"/>
      <c r="T58" s="39"/>
      <c r="U58" s="39"/>
      <c r="V58" s="39"/>
      <c r="W58" s="39"/>
      <c r="X58" s="39"/>
      <c r="Y58" s="37"/>
      <c r="Z58" s="14"/>
    </row>
    <row r="59" spans="1:26" x14ac:dyDescent="0.25">
      <c r="A59" s="20" t="s">
        <v>59</v>
      </c>
      <c r="B59" s="102" t="s">
        <v>60</v>
      </c>
      <c r="C59" s="102"/>
      <c r="D59" s="11" t="s">
        <v>61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44">
        <v>0</v>
      </c>
      <c r="S59" s="76">
        <v>49.3</v>
      </c>
      <c r="T59" s="11">
        <v>51.3</v>
      </c>
      <c r="U59" s="21" t="s">
        <v>10</v>
      </c>
      <c r="V59" s="21" t="s">
        <v>10</v>
      </c>
      <c r="W59" s="36"/>
      <c r="X59" s="36"/>
      <c r="Y59" s="45"/>
      <c r="Z59" s="14"/>
    </row>
    <row r="60" spans="1:26" ht="15" customHeight="1" x14ac:dyDescent="0.25">
      <c r="A60" s="20" t="s">
        <v>62</v>
      </c>
      <c r="B60" s="98" t="s">
        <v>63</v>
      </c>
      <c r="C60" s="98"/>
      <c r="D60" s="13" t="s">
        <v>64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6">
        <v>0</v>
      </c>
      <c r="S60" s="41"/>
      <c r="T60" s="41"/>
      <c r="U60" s="41"/>
      <c r="V60" s="41"/>
      <c r="W60" s="62">
        <v>0</v>
      </c>
      <c r="X60" s="62">
        <v>0</v>
      </c>
      <c r="Y60" s="47" t="s">
        <v>66</v>
      </c>
      <c r="Z60" s="14"/>
    </row>
    <row r="62" spans="1:26" x14ac:dyDescent="0.25">
      <c r="D62" s="6"/>
      <c r="M62" s="48"/>
    </row>
    <row r="63" spans="1:26" s="69" customFormat="1" ht="116.25" customHeight="1" x14ac:dyDescent="0.3">
      <c r="B63" s="70" t="s">
        <v>19</v>
      </c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71"/>
      <c r="N63" s="71"/>
      <c r="O63" s="71"/>
      <c r="P63" s="71"/>
      <c r="Q63" s="71"/>
    </row>
    <row r="64" spans="1:26" x14ac:dyDescent="0.25">
      <c r="D64" s="6"/>
      <c r="H64" s="49"/>
    </row>
    <row r="65" spans="4:8" x14ac:dyDescent="0.25">
      <c r="D65" s="6"/>
      <c r="H65" s="49"/>
    </row>
    <row r="66" spans="4:8" x14ac:dyDescent="0.25">
      <c r="D66" s="6"/>
      <c r="H66" s="49"/>
    </row>
    <row r="67" spans="4:8" x14ac:dyDescent="0.25">
      <c r="D67" s="6"/>
    </row>
    <row r="68" spans="4:8" x14ac:dyDescent="0.25">
      <c r="D68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</sheetData>
  <sheetProtection sheet="1" objects="1" scenarios="1"/>
  <mergeCells count="54">
    <mergeCell ref="B15:B21"/>
    <mergeCell ref="G42:G45"/>
    <mergeCell ref="B55:C55"/>
    <mergeCell ref="A46:C46"/>
    <mergeCell ref="B47:B48"/>
    <mergeCell ref="G15:G17"/>
    <mergeCell ref="G23:G26"/>
    <mergeCell ref="U10:V10"/>
    <mergeCell ref="W10:X10"/>
    <mergeCell ref="A13:E13"/>
    <mergeCell ref="Q9:X9"/>
    <mergeCell ref="A14:C14"/>
    <mergeCell ref="K10:K11"/>
    <mergeCell ref="L10:L11"/>
    <mergeCell ref="M10:N10"/>
    <mergeCell ref="O10:O11"/>
    <mergeCell ref="A9:A11"/>
    <mergeCell ref="Y9:Y11"/>
    <mergeCell ref="Z9:Z11"/>
    <mergeCell ref="B10:B11"/>
    <mergeCell ref="C10:C11"/>
    <mergeCell ref="D10:D11"/>
    <mergeCell ref="E10:F10"/>
    <mergeCell ref="G10:G11"/>
    <mergeCell ref="I10:I11"/>
    <mergeCell ref="J10:J11"/>
    <mergeCell ref="B9:G9"/>
    <mergeCell ref="H9:H11"/>
    <mergeCell ref="I9:L9"/>
    <mergeCell ref="M9:P9"/>
    <mergeCell ref="P10:P11"/>
    <mergeCell ref="Q10:R10"/>
    <mergeCell ref="S10:T10"/>
    <mergeCell ref="A1:N1"/>
    <mergeCell ref="A2:N2"/>
    <mergeCell ref="A3:N3"/>
    <mergeCell ref="A4:N4"/>
    <mergeCell ref="A6:N6"/>
    <mergeCell ref="C63:L63"/>
    <mergeCell ref="G47:G48"/>
    <mergeCell ref="A22:C22"/>
    <mergeCell ref="B35:B37"/>
    <mergeCell ref="G35:G37"/>
    <mergeCell ref="B42:B44"/>
    <mergeCell ref="B23:B26"/>
    <mergeCell ref="A53:B53"/>
    <mergeCell ref="B56:C56"/>
    <mergeCell ref="A34:C34"/>
    <mergeCell ref="A41:C41"/>
    <mergeCell ref="A54:E54"/>
    <mergeCell ref="B59:C59"/>
    <mergeCell ref="B60:C60"/>
    <mergeCell ref="B57:C57"/>
    <mergeCell ref="B58:C58"/>
  </mergeCells>
  <pageMargins left="0" right="0" top="0" bottom="0" header="0.31496062992125984" footer="0.31496062992125984"/>
  <pageSetup paperSize="9" scale="5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2024-12-17T13:17:08Z</dcterms:modified>
</cp:coreProperties>
</file>